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90" windowHeight="12345"/>
  </bookViews>
  <sheets>
    <sheet name="작성 요청" sheetId="1" r:id="rId1"/>
    <sheet name="Sheet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1" l="1"/>
  <c r="J13" i="1" s="1"/>
  <c r="K13" i="1" s="1"/>
  <c r="I14" i="1"/>
  <c r="J14" i="1" s="1"/>
  <c r="K14" i="1" s="1"/>
  <c r="I15" i="1"/>
  <c r="J15" i="1" s="1"/>
  <c r="K15" i="1" s="1"/>
  <c r="I16" i="1"/>
  <c r="J16" i="1" s="1"/>
  <c r="K16" i="1" s="1"/>
  <c r="I17" i="1"/>
  <c r="J17" i="1" s="1"/>
  <c r="K17" i="1" s="1"/>
  <c r="I18" i="1"/>
  <c r="J18" i="1" s="1"/>
  <c r="K18" i="1" s="1"/>
  <c r="I19" i="1"/>
  <c r="J19" i="1" s="1"/>
  <c r="K19" i="1" s="1"/>
  <c r="I20" i="1"/>
  <c r="J20" i="1" s="1"/>
  <c r="K20" i="1" s="1"/>
  <c r="I21" i="1"/>
  <c r="J21" i="1" s="1"/>
  <c r="K21" i="1" s="1"/>
  <c r="I22" i="1"/>
  <c r="J22" i="1" s="1"/>
  <c r="K22" i="1" s="1"/>
  <c r="I23" i="1"/>
  <c r="J23" i="1" s="1"/>
  <c r="K23" i="1" s="1"/>
  <c r="I24" i="1"/>
  <c r="J24" i="1" s="1"/>
  <c r="K24" i="1" s="1"/>
  <c r="I25" i="1"/>
  <c r="J25" i="1" s="1"/>
  <c r="K25" i="1" s="1"/>
  <c r="I26" i="1"/>
  <c r="J26" i="1" s="1"/>
  <c r="K26" i="1" s="1"/>
  <c r="I27" i="1"/>
  <c r="J27" i="1" s="1"/>
  <c r="K27" i="1" s="1"/>
  <c r="I28" i="1"/>
  <c r="J28" i="1" s="1"/>
  <c r="K28" i="1" s="1"/>
  <c r="I29" i="1"/>
  <c r="J29" i="1" s="1"/>
  <c r="K29" i="1" s="1"/>
  <c r="I30" i="1"/>
  <c r="J30" i="1" s="1"/>
  <c r="K30" i="1" s="1"/>
  <c r="I31" i="1"/>
  <c r="J31" i="1" s="1"/>
  <c r="K31" i="1" s="1"/>
  <c r="I32" i="1"/>
  <c r="J32" i="1" s="1"/>
  <c r="K32" i="1" s="1"/>
  <c r="I33" i="1"/>
  <c r="J33" i="1" s="1"/>
  <c r="K33" i="1" s="1"/>
  <c r="I34" i="1"/>
  <c r="J34" i="1" s="1"/>
  <c r="K34" i="1" s="1"/>
  <c r="I35" i="1"/>
  <c r="J35" i="1" s="1"/>
  <c r="K35" i="1" s="1"/>
  <c r="I36" i="1"/>
  <c r="J36" i="1" s="1"/>
  <c r="K36" i="1" s="1"/>
  <c r="I37" i="1"/>
  <c r="J37" i="1" s="1"/>
  <c r="K37" i="1" s="1"/>
  <c r="I38" i="1"/>
  <c r="J38" i="1" s="1"/>
  <c r="K38" i="1" s="1"/>
  <c r="I39" i="1"/>
  <c r="J39" i="1" s="1"/>
  <c r="K39" i="1" s="1"/>
  <c r="I40" i="1"/>
  <c r="J40" i="1" s="1"/>
  <c r="K40" i="1" s="1"/>
  <c r="I41" i="1"/>
  <c r="J41" i="1" s="1"/>
  <c r="K41" i="1" s="1"/>
  <c r="I42" i="1"/>
  <c r="J42" i="1" s="1"/>
  <c r="K42" i="1" s="1"/>
  <c r="I43" i="1"/>
  <c r="J43" i="1" s="1"/>
  <c r="K43" i="1" s="1"/>
  <c r="I44" i="1"/>
  <c r="J44" i="1" s="1"/>
  <c r="K44" i="1" s="1"/>
  <c r="I45" i="1"/>
  <c r="J45" i="1" s="1"/>
  <c r="K45" i="1" s="1"/>
  <c r="I46" i="1"/>
  <c r="J46" i="1" s="1"/>
  <c r="K46" i="1" s="1"/>
  <c r="I47" i="1"/>
  <c r="J47" i="1" s="1"/>
  <c r="K47" i="1" s="1"/>
  <c r="I48" i="1"/>
  <c r="J48" i="1" s="1"/>
  <c r="K48" i="1" s="1"/>
  <c r="I49" i="1"/>
  <c r="J49" i="1" s="1"/>
  <c r="K49" i="1" s="1"/>
  <c r="I50" i="1"/>
  <c r="J50" i="1" s="1"/>
  <c r="K50" i="1" s="1"/>
  <c r="I51" i="1"/>
  <c r="J51" i="1" s="1"/>
  <c r="K51" i="1" s="1"/>
  <c r="I52" i="1"/>
  <c r="J52" i="1" s="1"/>
  <c r="K52" i="1" s="1"/>
  <c r="I53" i="1"/>
  <c r="J53" i="1" s="1"/>
  <c r="K53" i="1" s="1"/>
  <c r="I12" i="1"/>
  <c r="J12" i="1" s="1"/>
  <c r="H11" i="1"/>
  <c r="K12" i="1" l="1"/>
  <c r="K11" i="1" s="1"/>
  <c r="J11" i="1"/>
  <c r="G12" i="2"/>
  <c r="G13" i="2"/>
  <c r="G14" i="2"/>
  <c r="G15" i="2"/>
  <c r="G16" i="2"/>
  <c r="G17" i="2"/>
  <c r="G20" i="2"/>
  <c r="G21" i="2"/>
  <c r="G22" i="2"/>
  <c r="G23" i="2"/>
  <c r="G24" i="2"/>
  <c r="G25" i="2"/>
  <c r="H26" i="2"/>
  <c r="G4" i="2" s="1"/>
  <c r="G19" i="2" l="1"/>
  <c r="G11" i="2"/>
  <c r="G3" i="2"/>
  <c r="G18" i="2"/>
  <c r="G10" i="2"/>
  <c r="G9" i="2"/>
  <c r="G8" i="2"/>
  <c r="G7" i="2"/>
  <c r="G6" i="2"/>
  <c r="G5" i="2"/>
  <c r="C13" i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</calcChain>
</file>

<file path=xl/comments1.xml><?xml version="1.0" encoding="utf-8"?>
<comments xmlns="http://schemas.openxmlformats.org/spreadsheetml/2006/main">
  <authors>
    <author>User</author>
  </authors>
  <commentList>
    <comment ref="I11" authorId="0" shapeId="0">
      <text>
        <r>
          <rPr>
            <b/>
            <sz val="13"/>
            <color indexed="81"/>
            <rFont val="Tahoma"/>
            <family val="2"/>
          </rPr>
          <t xml:space="preserve">                              &lt; </t>
        </r>
        <r>
          <rPr>
            <b/>
            <sz val="13"/>
            <color indexed="81"/>
            <rFont val="맑은 고딕"/>
            <family val="2"/>
            <charset val="129"/>
          </rPr>
          <t>입력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맑은 고딕"/>
            <family val="2"/>
            <charset val="129"/>
          </rPr>
          <t>시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맑은 고딕"/>
            <family val="2"/>
            <charset val="129"/>
          </rPr>
          <t>주의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맑은 고딕"/>
            <family val="2"/>
            <charset val="129"/>
          </rPr>
          <t>사항</t>
        </r>
        <r>
          <rPr>
            <b/>
            <sz val="13"/>
            <color indexed="81"/>
            <rFont val="Tahoma"/>
            <family val="2"/>
          </rPr>
          <t xml:space="preserve"> &gt;
1) </t>
        </r>
        <r>
          <rPr>
            <b/>
            <sz val="13"/>
            <color indexed="81"/>
            <rFont val="맑은 고딕"/>
            <family val="2"/>
            <charset val="129"/>
          </rPr>
          <t>계약단가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맑은 고딕"/>
            <family val="2"/>
            <charset val="129"/>
          </rPr>
          <t>입력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맑은 고딕"/>
            <family val="2"/>
            <charset val="129"/>
          </rPr>
          <t>시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맑은 고딕"/>
            <family val="2"/>
            <charset val="129"/>
          </rPr>
          <t>계약금액이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맑은 고딕"/>
            <family val="2"/>
            <charset val="129"/>
          </rPr>
          <t>산출됩니다</t>
        </r>
        <r>
          <rPr>
            <b/>
            <sz val="13"/>
            <color indexed="81"/>
            <rFont val="Tahoma"/>
            <family val="2"/>
          </rPr>
          <t xml:space="preserve">. </t>
        </r>
        <r>
          <rPr>
            <b/>
            <sz val="13"/>
            <color indexed="81"/>
            <rFont val="맑은 고딕"/>
            <family val="2"/>
            <charset val="129"/>
          </rPr>
          <t>노란색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맑은 고딕"/>
            <family val="2"/>
            <charset val="129"/>
          </rPr>
          <t>음영에만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맑은 고딕"/>
            <family val="2"/>
            <charset val="129"/>
          </rPr>
          <t>총합을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맑은 고딕"/>
            <family val="2"/>
            <charset val="129"/>
          </rPr>
          <t>입력하시기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맑은 고딕"/>
            <family val="2"/>
            <charset val="129"/>
          </rPr>
          <t>바랍니다</t>
        </r>
        <r>
          <rPr>
            <b/>
            <sz val="13"/>
            <color indexed="81"/>
            <rFont val="Tahoma"/>
            <family val="2"/>
          </rPr>
          <t xml:space="preserve">.
2) </t>
        </r>
        <r>
          <rPr>
            <b/>
            <sz val="13"/>
            <color indexed="81"/>
            <rFont val="맑은 고딕"/>
            <family val="2"/>
            <charset val="129"/>
          </rPr>
          <t>작성하신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맑은 고딕"/>
            <family val="2"/>
            <charset val="129"/>
          </rPr>
          <t>단가로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맑은 고딕"/>
            <family val="2"/>
            <charset val="129"/>
          </rPr>
          <t>납품이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맑은 고딕"/>
            <family val="2"/>
            <charset val="129"/>
          </rPr>
          <t>가능한지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맑은 고딕"/>
            <family val="2"/>
            <charset val="129"/>
          </rPr>
          <t>고려하여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맑은 고딕"/>
            <family val="2"/>
            <charset val="129"/>
          </rPr>
          <t>투찰해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맑은 고딕"/>
            <family val="2"/>
            <charset val="129"/>
          </rPr>
          <t>주시기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맑은 고딕"/>
            <family val="2"/>
            <charset val="129"/>
          </rPr>
          <t>바랍니다</t>
        </r>
        <r>
          <rPr>
            <b/>
            <sz val="13"/>
            <color indexed="81"/>
            <rFont val="Tahoma"/>
            <family val="2"/>
          </rPr>
          <t xml:space="preserve">.
3) </t>
        </r>
        <r>
          <rPr>
            <b/>
            <sz val="13"/>
            <color indexed="81"/>
            <rFont val="맑은 고딕"/>
            <family val="2"/>
            <charset val="129"/>
          </rPr>
          <t>품목별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맑은 고딕"/>
            <family val="2"/>
            <charset val="129"/>
          </rPr>
          <t>단가를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맑은 고딕"/>
            <family val="2"/>
            <charset val="129"/>
          </rPr>
          <t>고려하지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맑은 고딕"/>
            <family val="2"/>
            <charset val="129"/>
          </rPr>
          <t>않고</t>
        </r>
        <r>
          <rPr>
            <b/>
            <sz val="13"/>
            <color indexed="81"/>
            <rFont val="Tahoma"/>
            <family val="2"/>
          </rPr>
          <t xml:space="preserve">, </t>
        </r>
        <r>
          <rPr>
            <b/>
            <sz val="13"/>
            <color indexed="81"/>
            <rFont val="맑은 고딕"/>
            <family val="2"/>
            <charset val="129"/>
          </rPr>
          <t>총액으로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맑은 고딕"/>
            <family val="2"/>
            <charset val="129"/>
          </rPr>
          <t>입찰을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맑은 고딕"/>
            <family val="2"/>
            <charset val="129"/>
          </rPr>
          <t>제출한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맑은 고딕"/>
            <family val="2"/>
            <charset val="129"/>
          </rPr>
          <t>것에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맑은 고딕"/>
            <family val="2"/>
            <charset val="129"/>
          </rPr>
          <t>대한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맑은 고딕"/>
            <family val="2"/>
            <charset val="129"/>
          </rPr>
          <t>책임은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맑은 고딕"/>
            <family val="2"/>
            <charset val="129"/>
          </rPr>
          <t>전적으로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맑은 고딕"/>
            <family val="2"/>
            <charset val="129"/>
          </rPr>
          <t>입찰참가자에게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맑은 고딕"/>
            <family val="2"/>
            <charset val="129"/>
          </rPr>
          <t>있습니다</t>
        </r>
        <r>
          <rPr>
            <b/>
            <sz val="13"/>
            <color indexed="81"/>
            <rFont val="Tahoma"/>
            <family val="2"/>
          </rPr>
          <t xml:space="preserve">.
4) </t>
        </r>
        <r>
          <rPr>
            <b/>
            <sz val="13"/>
            <color indexed="81"/>
            <rFont val="맑은 고딕"/>
            <family val="2"/>
            <charset val="129"/>
          </rPr>
          <t>각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맑은 고딕"/>
            <family val="2"/>
            <charset val="129"/>
          </rPr>
          <t>품목별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맑은 고딕"/>
            <family val="2"/>
            <charset val="129"/>
          </rPr>
          <t>단가는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맑은 고딕"/>
            <family val="2"/>
            <charset val="129"/>
          </rPr>
          <t>조정이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맑은 고딕"/>
            <family val="2"/>
            <charset val="129"/>
          </rPr>
          <t>불가능하오니</t>
        </r>
        <r>
          <rPr>
            <b/>
            <sz val="13"/>
            <color indexed="81"/>
            <rFont val="Tahoma"/>
            <family val="2"/>
          </rPr>
          <t xml:space="preserve">, </t>
        </r>
        <r>
          <rPr>
            <b/>
            <sz val="13"/>
            <color indexed="81"/>
            <rFont val="맑은 고딕"/>
            <family val="2"/>
            <charset val="129"/>
          </rPr>
          <t>이를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맑은 고딕"/>
            <family val="2"/>
            <charset val="129"/>
          </rPr>
          <t>고려하여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맑은 고딕"/>
            <family val="2"/>
            <charset val="129"/>
          </rPr>
          <t>투찰해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맑은 고딕"/>
            <family val="2"/>
            <charset val="129"/>
          </rPr>
          <t>주시기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맑은 고딕"/>
            <family val="2"/>
            <charset val="129"/>
          </rPr>
          <t>바랍니다</t>
        </r>
        <r>
          <rPr>
            <b/>
            <sz val="13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<sst xmlns="http://schemas.openxmlformats.org/spreadsheetml/2006/main" count="142" uniqueCount="64">
  <si>
    <t>구분</t>
    <phoneticPr fontId="1" type="noConversion"/>
  </si>
  <si>
    <t>품명</t>
    <phoneticPr fontId="1" type="noConversion"/>
  </si>
  <si>
    <t>단위</t>
    <phoneticPr fontId="1" type="noConversion"/>
  </si>
  <si>
    <t>연번</t>
    <phoneticPr fontId="1" type="noConversion"/>
  </si>
  <si>
    <t>예정수량</t>
    <phoneticPr fontId="1" type="noConversion"/>
  </si>
  <si>
    <t>비고</t>
    <phoneticPr fontId="1" type="noConversion"/>
  </si>
  <si>
    <t>대시트</t>
    <phoneticPr fontId="1" type="noConversion"/>
  </si>
  <si>
    <t>반시트</t>
    <phoneticPr fontId="1" type="noConversion"/>
  </si>
  <si>
    <t>베겟닛</t>
    <phoneticPr fontId="1" type="noConversion"/>
  </si>
  <si>
    <t>고무줄시트 (진찰대 커버 등)</t>
    <phoneticPr fontId="1" type="noConversion"/>
  </si>
  <si>
    <t>침구류</t>
    <phoneticPr fontId="1" type="noConversion"/>
  </si>
  <si>
    <t>환자복(소 / 상)</t>
    <phoneticPr fontId="1" type="noConversion"/>
  </si>
  <si>
    <t>환자복(소 / 하)</t>
    <phoneticPr fontId="1" type="noConversion"/>
  </si>
  <si>
    <t>환자복(중 / 상)</t>
    <phoneticPr fontId="1" type="noConversion"/>
  </si>
  <si>
    <t>환자복(중 / 하)</t>
    <phoneticPr fontId="1" type="noConversion"/>
  </si>
  <si>
    <t>환자복(대 / 하)</t>
    <phoneticPr fontId="1" type="noConversion"/>
  </si>
  <si>
    <t>환자복(대 / 상)</t>
    <phoneticPr fontId="1" type="noConversion"/>
  </si>
  <si>
    <t>환자복(특대 / 상)</t>
    <phoneticPr fontId="1" type="noConversion"/>
  </si>
  <si>
    <t>환자복(특대 / 하)</t>
    <phoneticPr fontId="1" type="noConversion"/>
  </si>
  <si>
    <t>소아환의 (상)</t>
    <phoneticPr fontId="1" type="noConversion"/>
  </si>
  <si>
    <t>소아환의 (하)</t>
    <phoneticPr fontId="1" type="noConversion"/>
  </si>
  <si>
    <t>검진복 (여 / 상)</t>
    <phoneticPr fontId="1" type="noConversion"/>
  </si>
  <si>
    <t>검진복 (여 / 하)</t>
    <phoneticPr fontId="1" type="noConversion"/>
  </si>
  <si>
    <t>검진복 (남 / 상)</t>
    <phoneticPr fontId="1" type="noConversion"/>
  </si>
  <si>
    <t>검진복 (남 / 하)</t>
    <phoneticPr fontId="1" type="noConversion"/>
  </si>
  <si>
    <t>X-RAY 촬영복 (여 / 상)</t>
    <phoneticPr fontId="1" type="noConversion"/>
  </si>
  <si>
    <t>X-RAY 촬영복 (여 / 하)</t>
    <phoneticPr fontId="1" type="noConversion"/>
  </si>
  <si>
    <t>X-RAY 촬영복 (남 / 상)</t>
    <phoneticPr fontId="1" type="noConversion"/>
  </si>
  <si>
    <t>X-RAY 촬영복 (남 / 하)</t>
    <phoneticPr fontId="1" type="noConversion"/>
  </si>
  <si>
    <t>대장내시경 상의 (여 / 롱가운)</t>
    <phoneticPr fontId="1" type="noConversion"/>
  </si>
  <si>
    <t>대장내시경 상의 (남 / 롱가운)</t>
    <phoneticPr fontId="1" type="noConversion"/>
  </si>
  <si>
    <t>대장내시경 (하의)</t>
    <phoneticPr fontId="1" type="noConversion"/>
  </si>
  <si>
    <t>환의류</t>
    <phoneticPr fontId="1" type="noConversion"/>
  </si>
  <si>
    <t>대공포</t>
  </si>
  <si>
    <t>중공포</t>
  </si>
  <si>
    <t>소공포</t>
  </si>
  <si>
    <t>대   포</t>
  </si>
  <si>
    <t>중   포</t>
  </si>
  <si>
    <t>사각포 (대)</t>
    <phoneticPr fontId="4" type="noConversion"/>
  </si>
  <si>
    <t>사각포 (중)</t>
    <phoneticPr fontId="4" type="noConversion"/>
  </si>
  <si>
    <t>사각포 (소)</t>
    <phoneticPr fontId="4" type="noConversion"/>
  </si>
  <si>
    <t>자루 (대)</t>
    <phoneticPr fontId="4" type="noConversion"/>
  </si>
  <si>
    <t>린넨류</t>
    <phoneticPr fontId="1" type="noConversion"/>
  </si>
  <si>
    <t>산부인과치마 (소, 대)</t>
    <phoneticPr fontId="1" type="noConversion"/>
  </si>
  <si>
    <t>기타</t>
    <phoneticPr fontId="1" type="noConversion"/>
  </si>
  <si>
    <t>타올</t>
    <phoneticPr fontId="1" type="noConversion"/>
  </si>
  <si>
    <t>커튼 (대, 중, 소)</t>
    <phoneticPr fontId="1" type="noConversion"/>
  </si>
  <si>
    <t>수술실근무복(소, 중, 대, 특대)</t>
    <phoneticPr fontId="1" type="noConversion"/>
  </si>
  <si>
    <t>직원근무복(간호사복 등)</t>
    <phoneticPr fontId="1" type="noConversion"/>
  </si>
  <si>
    <t>의사 가운</t>
    <phoneticPr fontId="4" type="noConversion"/>
  </si>
  <si>
    <t>근무복류</t>
    <phoneticPr fontId="1" type="noConversion"/>
  </si>
  <si>
    <t>트임환자복 (좌트임 및 하트임 수술용)</t>
    <phoneticPr fontId="1" type="noConversion"/>
  </si>
  <si>
    <t>이불 및 담요</t>
    <phoneticPr fontId="1" type="noConversion"/>
  </si>
  <si>
    <t>매</t>
    <phoneticPr fontId="1" type="noConversion"/>
  </si>
  <si>
    <t>※ 주의사항</t>
    <phoneticPr fontId="4" type="noConversion"/>
  </si>
  <si>
    <t>(단위: 원)</t>
    <phoneticPr fontId="1" type="noConversion"/>
  </si>
  <si>
    <t>단가비율</t>
    <phoneticPr fontId="1" type="noConversion"/>
  </si>
  <si>
    <r>
      <t xml:space="preserve"> 1. 본 입찰 건은 아래 품목의 </t>
    </r>
    <r>
      <rPr>
        <u/>
        <sz val="11"/>
        <rFont val="굴림체"/>
        <family val="3"/>
        <charset val="129"/>
      </rPr>
      <t xml:space="preserve">단가를 모두 합산한 </t>
    </r>
    <r>
      <rPr>
        <u/>
        <sz val="11"/>
        <color rgb="FFFF0000"/>
        <rFont val="굴림체"/>
        <family val="3"/>
        <charset val="129"/>
      </rPr>
      <t>단가합계액(부가세포함)</t>
    </r>
    <r>
      <rPr>
        <u/>
        <sz val="11"/>
        <rFont val="굴림체"/>
        <family val="3"/>
        <charset val="129"/>
      </rPr>
      <t>을</t>
    </r>
    <r>
      <rPr>
        <sz val="11"/>
        <rFont val="굴림체"/>
        <family val="3"/>
        <charset val="129"/>
      </rPr>
      <t xml:space="preserve"> 투찰하여야 합니다.</t>
    </r>
    <phoneticPr fontId="4" type="noConversion"/>
  </si>
  <si>
    <r>
      <t xml:space="preserve"> 2. 품목별 계약단가 산정은 입찰참가업체(낙찰예정업체)가 </t>
    </r>
    <r>
      <rPr>
        <u/>
        <sz val="11"/>
        <color rgb="FFFF0000"/>
        <rFont val="굴림체"/>
        <family val="3"/>
        <charset val="129"/>
      </rPr>
      <t>투찰한 단가합계액에 품목별 단가비율을 곱하여 결정</t>
    </r>
    <r>
      <rPr>
        <sz val="11"/>
        <rFont val="굴림체"/>
        <family val="3"/>
        <charset val="129"/>
      </rPr>
      <t>합니다.</t>
    </r>
    <phoneticPr fontId="4" type="noConversion"/>
  </si>
  <si>
    <t>입찰 단가 합계</t>
    <phoneticPr fontId="1" type="noConversion"/>
  </si>
  <si>
    <t>입찰단가</t>
    <phoneticPr fontId="1" type="noConversion"/>
  </si>
  <si>
    <r>
      <t>(참고)계약예정단가</t>
    </r>
    <r>
      <rPr>
        <sz val="11"/>
        <color rgb="FFFF0000"/>
        <rFont val="맑은 고딕"/>
        <family val="3"/>
        <charset val="129"/>
        <scheme val="minor"/>
      </rPr>
      <t>(소수점반올림)</t>
    </r>
    <phoneticPr fontId="1" type="noConversion"/>
  </si>
  <si>
    <t>(참고)연간 지급액</t>
    <phoneticPr fontId="1" type="noConversion"/>
  </si>
  <si>
    <t>2025년 세탁물 위탁 용역 품목 명세 및 단가배분율표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</si>
</sst>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.0%"/>
    <numFmt numFmtId="177" formatCode="_-* #,##0.0_-;\-* #,##0.0_-;_-* &quot;-&quot;?_-;_-@_-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11"/>
      <name val="굴림체"/>
      <family val="3"/>
      <charset val="129"/>
    </font>
    <font>
      <sz val="12"/>
      <name val="굴림체"/>
      <family val="3"/>
      <charset val="129"/>
    </font>
    <font>
      <u/>
      <sz val="11"/>
      <name val="굴림체"/>
      <family val="3"/>
      <charset val="129"/>
    </font>
    <font>
      <sz val="11"/>
      <name val="굴림체"/>
      <family val="3"/>
      <charset val="129"/>
    </font>
    <font>
      <sz val="11"/>
      <color rgb="FF000000"/>
      <name val="함초롬바탕"/>
      <family val="1"/>
      <charset val="129"/>
    </font>
    <font>
      <b/>
      <sz val="13"/>
      <color indexed="81"/>
      <name val="Tahoma"/>
      <family val="2"/>
    </font>
    <font>
      <b/>
      <sz val="13"/>
      <color indexed="81"/>
      <name val="맑은 고딕"/>
      <family val="2"/>
      <charset val="129"/>
    </font>
    <font>
      <u/>
      <sz val="11"/>
      <color rgb="FFFF0000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5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2" borderId="1" xfId="0" applyFont="1" applyFill="1" applyBorder="1">
      <alignment vertical="center"/>
    </xf>
    <xf numFmtId="0" fontId="6" fillId="2" borderId="1" xfId="2" applyFont="1" applyFill="1" applyBorder="1" applyAlignment="1">
      <alignment horizontal="left" vertical="center"/>
    </xf>
    <xf numFmtId="0" fontId="5" fillId="2" borderId="1" xfId="0" applyFont="1" applyFill="1" applyBorder="1">
      <alignment vertical="center"/>
    </xf>
    <xf numFmtId="0" fontId="0" fillId="0" borderId="0" xfId="0" applyAlignment="1">
      <alignment horizontal="center" vertical="center"/>
    </xf>
    <xf numFmtId="41" fontId="0" fillId="0" borderId="1" xfId="1" applyFont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>
      <alignment vertical="center"/>
    </xf>
    <xf numFmtId="41" fontId="0" fillId="2" borderId="1" xfId="0" applyNumberFormat="1" applyFill="1" applyBorder="1">
      <alignment vertical="center"/>
    </xf>
    <xf numFmtId="41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0" fillId="2" borderId="0" xfId="0" applyFill="1">
      <alignment vertical="center"/>
    </xf>
    <xf numFmtId="0" fontId="7" fillId="2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3" fontId="0" fillId="0" borderId="0" xfId="0" applyNumberFormat="1">
      <alignment vertical="center"/>
    </xf>
    <xf numFmtId="3" fontId="13" fillId="0" borderId="10" xfId="0" applyNumberFormat="1" applyFont="1" applyBorder="1" applyAlignment="1">
      <alignment horizontal="right" vertical="center" wrapText="1"/>
    </xf>
    <xf numFmtId="0" fontId="13" fillId="0" borderId="10" xfId="0" applyFont="1" applyBorder="1" applyAlignment="1">
      <alignment horizontal="right" vertical="center" wrapText="1"/>
    </xf>
    <xf numFmtId="176" fontId="0" fillId="0" borderId="1" xfId="0" applyNumberFormat="1" applyBorder="1">
      <alignment vertical="center"/>
    </xf>
    <xf numFmtId="177" fontId="0" fillId="2" borderId="1" xfId="0" applyNumberFormat="1" applyFill="1" applyBorder="1">
      <alignment vertical="center"/>
    </xf>
    <xf numFmtId="0" fontId="0" fillId="2" borderId="0" xfId="0" applyFill="1" applyBorder="1">
      <alignment vertical="center"/>
    </xf>
    <xf numFmtId="0" fontId="12" fillId="2" borderId="0" xfId="0" applyFont="1" applyFill="1" applyAlignment="1">
      <alignment horizontal="left" vertical="center"/>
    </xf>
    <xf numFmtId="0" fontId="0" fillId="2" borderId="0" xfId="0" applyFont="1" applyFill="1" applyAlignment="1">
      <alignment horizontal="left" vertical="center"/>
    </xf>
    <xf numFmtId="0" fontId="10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 indent="1"/>
    </xf>
    <xf numFmtId="0" fontId="7" fillId="2" borderId="0" xfId="0" applyFont="1" applyFill="1" applyBorder="1" applyAlignment="1">
      <alignment horizontal="left" vertical="center" indent="1"/>
    </xf>
    <xf numFmtId="0" fontId="0" fillId="0" borderId="0" xfId="0" applyFont="1" applyAlignment="1">
      <alignment horizontal="left" vertical="center" indent="1"/>
    </xf>
    <xf numFmtId="0" fontId="12" fillId="2" borderId="0" xfId="0" applyFont="1" applyFill="1" applyBorder="1" applyAlignment="1">
      <alignment horizontal="left" vertical="center" indent="1"/>
    </xf>
    <xf numFmtId="0" fontId="10" fillId="2" borderId="0" xfId="0" applyFont="1" applyFill="1" applyAlignment="1">
      <alignment horizontal="left" vertical="center" indent="1"/>
    </xf>
    <xf numFmtId="0" fontId="10" fillId="0" borderId="0" xfId="0" applyFont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177" fontId="0" fillId="2" borderId="1" xfId="0" applyNumberFormat="1" applyFill="1" applyBorder="1" applyAlignment="1">
      <alignment horizontal="left" vertical="center" indent="1"/>
    </xf>
    <xf numFmtId="176" fontId="0" fillId="0" borderId="12" xfId="0" applyNumberFormat="1" applyBorder="1">
      <alignment vertical="center"/>
    </xf>
    <xf numFmtId="41" fontId="0" fillId="5" borderId="13" xfId="1" applyFont="1" applyFill="1" applyBorder="1" applyAlignment="1">
      <alignment horizontal="left" vertical="center" indent="1"/>
    </xf>
    <xf numFmtId="0" fontId="0" fillId="0" borderId="14" xfId="0" applyBorder="1" applyAlignment="1">
      <alignment horizontal="center" vertical="center"/>
    </xf>
    <xf numFmtId="177" fontId="0" fillId="2" borderId="15" xfId="0" applyNumberFormat="1" applyFill="1" applyBorder="1">
      <alignment vertical="center"/>
    </xf>
    <xf numFmtId="41" fontId="0" fillId="3" borderId="11" xfId="1" applyFont="1" applyFill="1" applyBorder="1">
      <alignment vertical="center"/>
    </xf>
    <xf numFmtId="0" fontId="0" fillId="0" borderId="1" xfId="0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left" vertical="center"/>
    </xf>
  </cellXfs>
  <cellStyles count="3">
    <cellStyle name="쉼표 [0]" xfId="1" builtinId="6"/>
    <cellStyle name="표준" xfId="0" builtinId="0"/>
    <cellStyle name="표준_경희)(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3"/>
  <sheetViews>
    <sheetView tabSelected="1" zoomScale="70" zoomScaleNormal="70" workbookViewId="0">
      <selection activeCell="W3" sqref="W3"/>
    </sheetView>
  </sheetViews>
  <sheetFormatPr defaultRowHeight="16.5" x14ac:dyDescent="0.3"/>
  <cols>
    <col min="1" max="1" width="2.25" customWidth="1"/>
    <col min="2" max="2" width="3.25" customWidth="1"/>
    <col min="3" max="3" width="5.25" style="6" bestFit="1" customWidth="1"/>
    <col min="4" max="4" width="21.75" customWidth="1"/>
    <col min="5" max="5" width="36" bestFit="1" customWidth="1"/>
    <col min="6" max="6" width="7.875" customWidth="1"/>
    <col min="7" max="7" width="14.5" customWidth="1"/>
    <col min="8" max="8" width="14.625" customWidth="1"/>
    <col min="9" max="9" width="17.125" customWidth="1"/>
    <col min="10" max="10" width="30.25" style="31" customWidth="1"/>
    <col min="11" max="11" width="19" customWidth="1"/>
    <col min="12" max="12" width="9.75" customWidth="1"/>
  </cols>
  <sheetData>
    <row r="1" spans="1:12" ht="9" customHeight="1" thickBot="1" x14ac:dyDescent="0.35"/>
    <row r="2" spans="1:12" x14ac:dyDescent="0.3">
      <c r="C2" s="45" t="s">
        <v>63</v>
      </c>
      <c r="D2" s="46"/>
      <c r="E2" s="46"/>
      <c r="F2" s="46"/>
      <c r="G2" s="46"/>
      <c r="H2" s="46"/>
      <c r="I2" s="46"/>
      <c r="J2" s="46"/>
      <c r="K2" s="46"/>
      <c r="L2" s="47"/>
    </row>
    <row r="3" spans="1:12" x14ac:dyDescent="0.3">
      <c r="C3" s="48"/>
      <c r="D3" s="49"/>
      <c r="E3" s="49"/>
      <c r="F3" s="49"/>
      <c r="G3" s="49"/>
      <c r="H3" s="49"/>
      <c r="I3" s="49"/>
      <c r="J3" s="49"/>
      <c r="K3" s="49"/>
      <c r="L3" s="50"/>
    </row>
    <row r="4" spans="1:12" ht="17.25" thickBot="1" x14ac:dyDescent="0.35">
      <c r="C4" s="51"/>
      <c r="D4" s="52"/>
      <c r="E4" s="52"/>
      <c r="F4" s="52"/>
      <c r="G4" s="52"/>
      <c r="H4" s="52"/>
      <c r="I4" s="52"/>
      <c r="J4" s="52"/>
      <c r="K4" s="52"/>
      <c r="L4" s="53"/>
    </row>
    <row r="5" spans="1:12" s="18" customFormat="1" ht="13.5" customHeight="1" x14ac:dyDescent="0.3">
      <c r="C5" s="19"/>
      <c r="D5" s="19"/>
      <c r="E5" s="19"/>
      <c r="F5" s="19"/>
      <c r="G5" s="19"/>
      <c r="H5" s="19"/>
      <c r="I5" s="19"/>
      <c r="J5" s="32"/>
      <c r="K5" s="19"/>
      <c r="L5" s="19"/>
    </row>
    <row r="6" spans="1:12" x14ac:dyDescent="0.3">
      <c r="B6" s="20" t="s">
        <v>54</v>
      </c>
      <c r="C6" s="17"/>
      <c r="D6" s="17"/>
      <c r="E6" s="17"/>
      <c r="F6" s="17"/>
      <c r="G6" s="17"/>
      <c r="H6" s="17"/>
      <c r="I6" s="21"/>
      <c r="J6" s="33"/>
    </row>
    <row r="7" spans="1:12" s="18" customFormat="1" ht="21.75" customHeight="1" x14ac:dyDescent="0.3">
      <c r="A7" s="27"/>
      <c r="B7" s="54" t="s">
        <v>57</v>
      </c>
      <c r="C7" s="54"/>
      <c r="D7" s="54"/>
      <c r="E7" s="54"/>
      <c r="F7" s="54"/>
      <c r="G7" s="54"/>
      <c r="H7" s="54"/>
      <c r="I7" s="54"/>
      <c r="J7" s="34"/>
    </row>
    <row r="8" spans="1:12" s="18" customFormat="1" ht="21.75" customHeight="1" x14ac:dyDescent="0.3">
      <c r="B8" s="28" t="s">
        <v>58</v>
      </c>
      <c r="C8" s="29"/>
      <c r="D8" s="29"/>
      <c r="E8" s="29"/>
      <c r="F8" s="29"/>
      <c r="G8" s="29"/>
      <c r="H8" s="29"/>
      <c r="I8" s="30"/>
      <c r="J8" s="35"/>
    </row>
    <row r="9" spans="1:12" ht="21.75" customHeight="1" x14ac:dyDescent="0.3">
      <c r="B9" s="14"/>
      <c r="C9" s="15"/>
      <c r="D9" s="15"/>
      <c r="E9" s="15"/>
      <c r="F9" s="15"/>
      <c r="G9" s="15"/>
      <c r="H9" s="15"/>
      <c r="I9" s="16"/>
      <c r="J9" s="36"/>
      <c r="L9" t="s">
        <v>55</v>
      </c>
    </row>
    <row r="10" spans="1:12" ht="27" customHeight="1" thickBot="1" x14ac:dyDescent="0.35">
      <c r="C10" s="1" t="s">
        <v>3</v>
      </c>
      <c r="D10" s="1" t="s">
        <v>0</v>
      </c>
      <c r="E10" s="1" t="s">
        <v>1</v>
      </c>
      <c r="F10" s="1" t="s">
        <v>2</v>
      </c>
      <c r="G10" s="1" t="s">
        <v>4</v>
      </c>
      <c r="H10" s="13" t="s">
        <v>56</v>
      </c>
      <c r="I10" s="41" t="s">
        <v>60</v>
      </c>
      <c r="J10" s="37" t="s">
        <v>61</v>
      </c>
      <c r="K10" s="1" t="s">
        <v>62</v>
      </c>
      <c r="L10" s="1" t="s">
        <v>5</v>
      </c>
    </row>
    <row r="11" spans="1:12" ht="22.5" customHeight="1" thickBot="1" x14ac:dyDescent="0.35">
      <c r="C11" s="44" t="s">
        <v>59</v>
      </c>
      <c r="D11" s="44"/>
      <c r="E11" s="44"/>
      <c r="F11" s="2"/>
      <c r="G11" s="2"/>
      <c r="H11" s="39">
        <f>SUM(H12:H53)</f>
        <v>1</v>
      </c>
      <c r="I11" s="43"/>
      <c r="J11" s="40">
        <f>SUM(J12:J53)</f>
        <v>0</v>
      </c>
      <c r="K11" s="7">
        <f>SUM(K12:K53)</f>
        <v>0</v>
      </c>
      <c r="L11" s="2"/>
    </row>
    <row r="12" spans="1:12" ht="26.25" customHeight="1" x14ac:dyDescent="0.3">
      <c r="C12" s="8">
        <v>1</v>
      </c>
      <c r="D12" s="10" t="s">
        <v>10</v>
      </c>
      <c r="E12" s="10" t="s">
        <v>6</v>
      </c>
      <c r="F12" s="9" t="s">
        <v>53</v>
      </c>
      <c r="G12" s="11">
        <v>680</v>
      </c>
      <c r="H12" s="25">
        <v>2.0200095283468316E-2</v>
      </c>
      <c r="I12" s="42">
        <f>$I$11*H12</f>
        <v>0</v>
      </c>
      <c r="J12" s="38">
        <f>ROUND(I12,0)</f>
        <v>0</v>
      </c>
      <c r="K12" s="12">
        <f>G12*J12</f>
        <v>0</v>
      </c>
      <c r="L12" s="2"/>
    </row>
    <row r="13" spans="1:12" ht="26.25" customHeight="1" x14ac:dyDescent="0.3">
      <c r="C13" s="8">
        <f>C12+1</f>
        <v>2</v>
      </c>
      <c r="D13" s="10" t="s">
        <v>10</v>
      </c>
      <c r="E13" s="10" t="s">
        <v>7</v>
      </c>
      <c r="F13" s="9" t="s">
        <v>53</v>
      </c>
      <c r="G13" s="11">
        <v>9200</v>
      </c>
      <c r="H13" s="25">
        <v>1.4197236779418771E-2</v>
      </c>
      <c r="I13" s="26">
        <f t="shared" ref="I13:I53" si="0">$I$11*H13</f>
        <v>0</v>
      </c>
      <c r="J13" s="38">
        <f t="shared" ref="J13:J53" si="1">ROUND(I13,0)</f>
        <v>0</v>
      </c>
      <c r="K13" s="12">
        <f t="shared" ref="K13:K53" si="2">G13*J13</f>
        <v>0</v>
      </c>
      <c r="L13" s="2"/>
    </row>
    <row r="14" spans="1:12" ht="26.25" customHeight="1" x14ac:dyDescent="0.3">
      <c r="C14" s="8">
        <f t="shared" ref="C14:C53" si="3">C13+1</f>
        <v>3</v>
      </c>
      <c r="D14" s="10" t="s">
        <v>10</v>
      </c>
      <c r="E14" s="10" t="s">
        <v>9</v>
      </c>
      <c r="F14" s="9" t="s">
        <v>53</v>
      </c>
      <c r="G14" s="11">
        <v>14250</v>
      </c>
      <c r="H14" s="25">
        <v>2.8013339685564551E-2</v>
      </c>
      <c r="I14" s="26">
        <f t="shared" si="0"/>
        <v>0</v>
      </c>
      <c r="J14" s="38">
        <f t="shared" si="1"/>
        <v>0</v>
      </c>
      <c r="K14" s="12">
        <f t="shared" si="2"/>
        <v>0</v>
      </c>
      <c r="L14" s="2"/>
    </row>
    <row r="15" spans="1:12" ht="26.25" customHeight="1" x14ac:dyDescent="0.3">
      <c r="C15" s="8">
        <f t="shared" si="3"/>
        <v>4</v>
      </c>
      <c r="D15" s="10" t="s">
        <v>10</v>
      </c>
      <c r="E15" s="10" t="s">
        <v>8</v>
      </c>
      <c r="F15" s="9" t="s">
        <v>53</v>
      </c>
      <c r="G15" s="11">
        <v>20340</v>
      </c>
      <c r="H15" s="25">
        <v>8.9566460219151958E-3</v>
      </c>
      <c r="I15" s="26">
        <f t="shared" si="0"/>
        <v>0</v>
      </c>
      <c r="J15" s="38">
        <f t="shared" si="1"/>
        <v>0</v>
      </c>
      <c r="K15" s="12">
        <f t="shared" si="2"/>
        <v>0</v>
      </c>
      <c r="L15" s="2"/>
    </row>
    <row r="16" spans="1:12" ht="26.25" customHeight="1" x14ac:dyDescent="0.3">
      <c r="C16" s="8">
        <f t="shared" si="3"/>
        <v>5</v>
      </c>
      <c r="D16" s="10" t="s">
        <v>10</v>
      </c>
      <c r="E16" s="10" t="s">
        <v>52</v>
      </c>
      <c r="F16" s="9" t="s">
        <v>53</v>
      </c>
      <c r="G16" s="11">
        <v>15320</v>
      </c>
      <c r="H16" s="25">
        <v>6.1934254406860401E-2</v>
      </c>
      <c r="I16" s="26">
        <f t="shared" si="0"/>
        <v>0</v>
      </c>
      <c r="J16" s="38">
        <f t="shared" si="1"/>
        <v>0</v>
      </c>
      <c r="K16" s="12">
        <f t="shared" si="2"/>
        <v>0</v>
      </c>
      <c r="L16" s="2"/>
    </row>
    <row r="17" spans="3:12" ht="26.25" customHeight="1" x14ac:dyDescent="0.3">
      <c r="C17" s="8">
        <f t="shared" si="3"/>
        <v>6</v>
      </c>
      <c r="D17" s="10" t="s">
        <v>32</v>
      </c>
      <c r="E17" s="10" t="s">
        <v>11</v>
      </c>
      <c r="F17" s="9" t="s">
        <v>53</v>
      </c>
      <c r="G17" s="11">
        <v>3190</v>
      </c>
      <c r="H17" s="25">
        <v>1.8484992853739873E-2</v>
      </c>
      <c r="I17" s="26">
        <f t="shared" si="0"/>
        <v>0</v>
      </c>
      <c r="J17" s="38">
        <f t="shared" si="1"/>
        <v>0</v>
      </c>
      <c r="K17" s="12">
        <f t="shared" si="2"/>
        <v>0</v>
      </c>
      <c r="L17" s="2"/>
    </row>
    <row r="18" spans="3:12" ht="26.25" customHeight="1" x14ac:dyDescent="0.3">
      <c r="C18" s="8">
        <f t="shared" si="3"/>
        <v>7</v>
      </c>
      <c r="D18" s="10" t="s">
        <v>32</v>
      </c>
      <c r="E18" s="10" t="s">
        <v>12</v>
      </c>
      <c r="F18" s="9" t="s">
        <v>53</v>
      </c>
      <c r="G18" s="11">
        <v>3370</v>
      </c>
      <c r="H18" s="25">
        <v>1.7627441638875654E-2</v>
      </c>
      <c r="I18" s="26">
        <f t="shared" si="0"/>
        <v>0</v>
      </c>
      <c r="J18" s="38">
        <f t="shared" si="1"/>
        <v>0</v>
      </c>
      <c r="K18" s="12">
        <f t="shared" si="2"/>
        <v>0</v>
      </c>
      <c r="L18" s="2"/>
    </row>
    <row r="19" spans="3:12" ht="26.25" customHeight="1" x14ac:dyDescent="0.3">
      <c r="C19" s="8">
        <f t="shared" si="3"/>
        <v>8</v>
      </c>
      <c r="D19" s="10" t="s">
        <v>32</v>
      </c>
      <c r="E19" s="10" t="s">
        <v>13</v>
      </c>
      <c r="F19" s="9" t="s">
        <v>53</v>
      </c>
      <c r="G19" s="11">
        <v>6280</v>
      </c>
      <c r="H19" s="25">
        <v>1.8484992853739873E-2</v>
      </c>
      <c r="I19" s="26">
        <f t="shared" si="0"/>
        <v>0</v>
      </c>
      <c r="J19" s="38">
        <f t="shared" si="1"/>
        <v>0</v>
      </c>
      <c r="K19" s="12">
        <f t="shared" si="2"/>
        <v>0</v>
      </c>
      <c r="L19" s="2"/>
    </row>
    <row r="20" spans="3:12" ht="26.25" customHeight="1" x14ac:dyDescent="0.3">
      <c r="C20" s="8">
        <f t="shared" si="3"/>
        <v>9</v>
      </c>
      <c r="D20" s="10" t="s">
        <v>32</v>
      </c>
      <c r="E20" s="10" t="s">
        <v>14</v>
      </c>
      <c r="F20" s="9" t="s">
        <v>53</v>
      </c>
      <c r="G20" s="11">
        <v>5720</v>
      </c>
      <c r="H20" s="25">
        <v>1.7627441638875654E-2</v>
      </c>
      <c r="I20" s="26">
        <f t="shared" si="0"/>
        <v>0</v>
      </c>
      <c r="J20" s="38">
        <f t="shared" si="1"/>
        <v>0</v>
      </c>
      <c r="K20" s="12">
        <f t="shared" si="2"/>
        <v>0</v>
      </c>
      <c r="L20" s="2"/>
    </row>
    <row r="21" spans="3:12" ht="26.25" customHeight="1" x14ac:dyDescent="0.3">
      <c r="C21" s="8">
        <f t="shared" si="3"/>
        <v>10</v>
      </c>
      <c r="D21" s="10" t="s">
        <v>32</v>
      </c>
      <c r="E21" s="10" t="s">
        <v>16</v>
      </c>
      <c r="F21" s="9" t="s">
        <v>53</v>
      </c>
      <c r="G21" s="11">
        <v>5040</v>
      </c>
      <c r="H21" s="25">
        <v>1.8484992853739873E-2</v>
      </c>
      <c r="I21" s="26">
        <f t="shared" si="0"/>
        <v>0</v>
      </c>
      <c r="J21" s="38">
        <f t="shared" si="1"/>
        <v>0</v>
      </c>
      <c r="K21" s="12">
        <f t="shared" si="2"/>
        <v>0</v>
      </c>
      <c r="L21" s="2"/>
    </row>
    <row r="22" spans="3:12" ht="26.25" customHeight="1" x14ac:dyDescent="0.3">
      <c r="C22" s="8">
        <f t="shared" si="3"/>
        <v>11</v>
      </c>
      <c r="D22" s="10" t="s">
        <v>32</v>
      </c>
      <c r="E22" s="10" t="s">
        <v>15</v>
      </c>
      <c r="F22" s="9" t="s">
        <v>53</v>
      </c>
      <c r="G22" s="11">
        <v>5470</v>
      </c>
      <c r="H22" s="25">
        <v>1.7627441638875654E-2</v>
      </c>
      <c r="I22" s="26">
        <f t="shared" si="0"/>
        <v>0</v>
      </c>
      <c r="J22" s="38">
        <f t="shared" si="1"/>
        <v>0</v>
      </c>
      <c r="K22" s="12">
        <f t="shared" si="2"/>
        <v>0</v>
      </c>
      <c r="L22" s="2"/>
    </row>
    <row r="23" spans="3:12" ht="26.25" customHeight="1" x14ac:dyDescent="0.3">
      <c r="C23" s="8">
        <f t="shared" si="3"/>
        <v>12</v>
      </c>
      <c r="D23" s="10" t="s">
        <v>32</v>
      </c>
      <c r="E23" s="10" t="s">
        <v>17</v>
      </c>
      <c r="F23" s="9" t="s">
        <v>53</v>
      </c>
      <c r="G23" s="11">
        <v>670</v>
      </c>
      <c r="H23" s="25">
        <v>1.896141019533111E-2</v>
      </c>
      <c r="I23" s="26">
        <f t="shared" si="0"/>
        <v>0</v>
      </c>
      <c r="J23" s="38">
        <f t="shared" si="1"/>
        <v>0</v>
      </c>
      <c r="K23" s="12">
        <f t="shared" si="2"/>
        <v>0</v>
      </c>
      <c r="L23" s="2"/>
    </row>
    <row r="24" spans="3:12" ht="26.25" customHeight="1" x14ac:dyDescent="0.3">
      <c r="C24" s="8">
        <f t="shared" si="3"/>
        <v>13</v>
      </c>
      <c r="D24" s="10" t="s">
        <v>32</v>
      </c>
      <c r="E24" s="10" t="s">
        <v>18</v>
      </c>
      <c r="F24" s="9" t="s">
        <v>53</v>
      </c>
      <c r="G24" s="11">
        <v>600</v>
      </c>
      <c r="H24" s="25">
        <v>1.8103858980466889E-2</v>
      </c>
      <c r="I24" s="26">
        <f t="shared" si="0"/>
        <v>0</v>
      </c>
      <c r="J24" s="38">
        <f t="shared" si="1"/>
        <v>0</v>
      </c>
      <c r="K24" s="12">
        <f t="shared" si="2"/>
        <v>0</v>
      </c>
      <c r="L24" s="2"/>
    </row>
    <row r="25" spans="3:12" ht="26.25" customHeight="1" x14ac:dyDescent="0.3">
      <c r="C25" s="8">
        <f t="shared" si="3"/>
        <v>14</v>
      </c>
      <c r="D25" s="10" t="s">
        <v>32</v>
      </c>
      <c r="E25" s="10" t="s">
        <v>51</v>
      </c>
      <c r="F25" s="9" t="s">
        <v>53</v>
      </c>
      <c r="G25" s="11">
        <v>2720</v>
      </c>
      <c r="H25" s="25">
        <v>1.9533111005240592E-2</v>
      </c>
      <c r="I25" s="26">
        <f t="shared" si="0"/>
        <v>0</v>
      </c>
      <c r="J25" s="38">
        <f t="shared" si="1"/>
        <v>0</v>
      </c>
      <c r="K25" s="12">
        <f t="shared" si="2"/>
        <v>0</v>
      </c>
      <c r="L25" s="2"/>
    </row>
    <row r="26" spans="3:12" ht="26.25" customHeight="1" x14ac:dyDescent="0.3">
      <c r="C26" s="8">
        <f t="shared" si="3"/>
        <v>15</v>
      </c>
      <c r="D26" s="10" t="s">
        <v>32</v>
      </c>
      <c r="E26" s="10" t="s">
        <v>19</v>
      </c>
      <c r="F26" s="9" t="s">
        <v>53</v>
      </c>
      <c r="G26" s="11">
        <v>850</v>
      </c>
      <c r="H26" s="25">
        <v>1.3911386374464031E-2</v>
      </c>
      <c r="I26" s="26">
        <f t="shared" si="0"/>
        <v>0</v>
      </c>
      <c r="J26" s="38">
        <f t="shared" si="1"/>
        <v>0</v>
      </c>
      <c r="K26" s="12">
        <f t="shared" si="2"/>
        <v>0</v>
      </c>
      <c r="L26" s="2"/>
    </row>
    <row r="27" spans="3:12" ht="26.25" customHeight="1" x14ac:dyDescent="0.3">
      <c r="C27" s="8">
        <f t="shared" si="3"/>
        <v>16</v>
      </c>
      <c r="D27" s="10" t="s">
        <v>32</v>
      </c>
      <c r="E27" s="10" t="s">
        <v>20</v>
      </c>
      <c r="F27" s="9" t="s">
        <v>53</v>
      </c>
      <c r="G27" s="11">
        <v>640</v>
      </c>
      <c r="H27" s="25">
        <v>1.3911386374464031E-2</v>
      </c>
      <c r="I27" s="26">
        <f t="shared" si="0"/>
        <v>0</v>
      </c>
      <c r="J27" s="38">
        <f t="shared" si="1"/>
        <v>0</v>
      </c>
      <c r="K27" s="12">
        <f t="shared" si="2"/>
        <v>0</v>
      </c>
      <c r="L27" s="2"/>
    </row>
    <row r="28" spans="3:12" ht="26.25" customHeight="1" x14ac:dyDescent="0.3">
      <c r="C28" s="8">
        <f t="shared" si="3"/>
        <v>17</v>
      </c>
      <c r="D28" s="10" t="s">
        <v>32</v>
      </c>
      <c r="E28" s="10" t="s">
        <v>21</v>
      </c>
      <c r="F28" s="9" t="s">
        <v>53</v>
      </c>
      <c r="G28" s="11">
        <v>720</v>
      </c>
      <c r="H28" s="25">
        <v>2.7727489280609811E-2</v>
      </c>
      <c r="I28" s="26">
        <f t="shared" si="0"/>
        <v>0</v>
      </c>
      <c r="J28" s="38">
        <f t="shared" si="1"/>
        <v>0</v>
      </c>
      <c r="K28" s="12">
        <f t="shared" si="2"/>
        <v>0</v>
      </c>
      <c r="L28" s="2"/>
    </row>
    <row r="29" spans="3:12" ht="26.25" customHeight="1" x14ac:dyDescent="0.3">
      <c r="C29" s="8">
        <f t="shared" si="3"/>
        <v>18</v>
      </c>
      <c r="D29" s="10" t="s">
        <v>32</v>
      </c>
      <c r="E29" s="10" t="s">
        <v>22</v>
      </c>
      <c r="F29" s="9" t="s">
        <v>53</v>
      </c>
      <c r="G29" s="11">
        <v>720</v>
      </c>
      <c r="H29" s="25">
        <v>2.6393520724154358E-2</v>
      </c>
      <c r="I29" s="26">
        <f t="shared" si="0"/>
        <v>0</v>
      </c>
      <c r="J29" s="38">
        <f t="shared" si="1"/>
        <v>0</v>
      </c>
      <c r="K29" s="12">
        <f t="shared" si="2"/>
        <v>0</v>
      </c>
      <c r="L29" s="2"/>
    </row>
    <row r="30" spans="3:12" ht="26.25" customHeight="1" x14ac:dyDescent="0.3">
      <c r="C30" s="8">
        <f t="shared" si="3"/>
        <v>19</v>
      </c>
      <c r="D30" s="10" t="s">
        <v>32</v>
      </c>
      <c r="E30" s="10" t="s">
        <v>23</v>
      </c>
      <c r="F30" s="9" t="s">
        <v>53</v>
      </c>
      <c r="G30" s="11">
        <v>1040</v>
      </c>
      <c r="H30" s="25">
        <v>2.7727489280609811E-2</v>
      </c>
      <c r="I30" s="26">
        <f t="shared" si="0"/>
        <v>0</v>
      </c>
      <c r="J30" s="38">
        <f t="shared" si="1"/>
        <v>0</v>
      </c>
      <c r="K30" s="12">
        <f t="shared" si="2"/>
        <v>0</v>
      </c>
      <c r="L30" s="2"/>
    </row>
    <row r="31" spans="3:12" ht="26.25" customHeight="1" x14ac:dyDescent="0.3">
      <c r="C31" s="8">
        <f t="shared" si="3"/>
        <v>20</v>
      </c>
      <c r="D31" s="10" t="s">
        <v>32</v>
      </c>
      <c r="E31" s="10" t="s">
        <v>24</v>
      </c>
      <c r="F31" s="9" t="s">
        <v>53</v>
      </c>
      <c r="G31" s="11">
        <v>1000</v>
      </c>
      <c r="H31" s="25">
        <v>2.6393520724154358E-2</v>
      </c>
      <c r="I31" s="26">
        <f t="shared" si="0"/>
        <v>0</v>
      </c>
      <c r="J31" s="38">
        <f t="shared" si="1"/>
        <v>0</v>
      </c>
      <c r="K31" s="12">
        <f t="shared" si="2"/>
        <v>0</v>
      </c>
      <c r="L31" s="2"/>
    </row>
    <row r="32" spans="3:12" ht="26.25" customHeight="1" x14ac:dyDescent="0.3">
      <c r="C32" s="8">
        <f t="shared" si="3"/>
        <v>21</v>
      </c>
      <c r="D32" s="10" t="s">
        <v>32</v>
      </c>
      <c r="E32" s="10" t="s">
        <v>25</v>
      </c>
      <c r="F32" s="9" t="s">
        <v>53</v>
      </c>
      <c r="G32" s="11">
        <v>6250</v>
      </c>
      <c r="H32" s="25">
        <v>3.2015245354930916E-2</v>
      </c>
      <c r="I32" s="26">
        <f t="shared" si="0"/>
        <v>0</v>
      </c>
      <c r="J32" s="38">
        <f t="shared" si="1"/>
        <v>0</v>
      </c>
      <c r="K32" s="12">
        <f t="shared" si="2"/>
        <v>0</v>
      </c>
      <c r="L32" s="2"/>
    </row>
    <row r="33" spans="3:12" ht="26.25" customHeight="1" x14ac:dyDescent="0.3">
      <c r="C33" s="8">
        <f t="shared" si="3"/>
        <v>22</v>
      </c>
      <c r="D33" s="10" t="s">
        <v>32</v>
      </c>
      <c r="E33" s="10" t="s">
        <v>26</v>
      </c>
      <c r="F33" s="9" t="s">
        <v>53</v>
      </c>
      <c r="G33" s="11">
        <v>2840</v>
      </c>
      <c r="H33" s="25">
        <v>3.068127679847546E-2</v>
      </c>
      <c r="I33" s="26">
        <f t="shared" si="0"/>
        <v>0</v>
      </c>
      <c r="J33" s="38">
        <f t="shared" si="1"/>
        <v>0</v>
      </c>
      <c r="K33" s="12">
        <f t="shared" si="2"/>
        <v>0</v>
      </c>
      <c r="L33" s="2"/>
    </row>
    <row r="34" spans="3:12" ht="26.25" customHeight="1" x14ac:dyDescent="0.3">
      <c r="C34" s="8">
        <f t="shared" si="3"/>
        <v>23</v>
      </c>
      <c r="D34" s="10" t="s">
        <v>32</v>
      </c>
      <c r="E34" s="10" t="s">
        <v>27</v>
      </c>
      <c r="F34" s="9" t="s">
        <v>53</v>
      </c>
      <c r="G34" s="11">
        <v>1640</v>
      </c>
      <c r="H34" s="25">
        <v>3.2015245354930916E-2</v>
      </c>
      <c r="I34" s="26">
        <f t="shared" si="0"/>
        <v>0</v>
      </c>
      <c r="J34" s="38">
        <f t="shared" si="1"/>
        <v>0</v>
      </c>
      <c r="K34" s="12">
        <f t="shared" si="2"/>
        <v>0</v>
      </c>
      <c r="L34" s="2"/>
    </row>
    <row r="35" spans="3:12" ht="26.25" customHeight="1" x14ac:dyDescent="0.3">
      <c r="C35" s="8">
        <f t="shared" si="3"/>
        <v>24</v>
      </c>
      <c r="D35" s="10" t="s">
        <v>32</v>
      </c>
      <c r="E35" s="10" t="s">
        <v>28</v>
      </c>
      <c r="F35" s="9" t="s">
        <v>53</v>
      </c>
      <c r="G35" s="11">
        <v>670</v>
      </c>
      <c r="H35" s="25">
        <v>3.068127679847546E-2</v>
      </c>
      <c r="I35" s="26">
        <f t="shared" si="0"/>
        <v>0</v>
      </c>
      <c r="J35" s="38">
        <f t="shared" si="1"/>
        <v>0</v>
      </c>
      <c r="K35" s="12">
        <f t="shared" si="2"/>
        <v>0</v>
      </c>
      <c r="L35" s="2"/>
    </row>
    <row r="36" spans="3:12" ht="26.25" customHeight="1" x14ac:dyDescent="0.3">
      <c r="C36" s="8">
        <f t="shared" si="3"/>
        <v>25</v>
      </c>
      <c r="D36" s="10" t="s">
        <v>32</v>
      </c>
      <c r="E36" s="10" t="s">
        <v>29</v>
      </c>
      <c r="F36" s="9" t="s">
        <v>53</v>
      </c>
      <c r="G36" s="11">
        <v>860</v>
      </c>
      <c r="H36" s="25">
        <v>2.3439733206288706E-2</v>
      </c>
      <c r="I36" s="26">
        <f t="shared" si="0"/>
        <v>0</v>
      </c>
      <c r="J36" s="38">
        <f t="shared" si="1"/>
        <v>0</v>
      </c>
      <c r="K36" s="12">
        <f t="shared" si="2"/>
        <v>0</v>
      </c>
      <c r="L36" s="2"/>
    </row>
    <row r="37" spans="3:12" ht="26.25" customHeight="1" x14ac:dyDescent="0.3">
      <c r="C37" s="8">
        <f t="shared" si="3"/>
        <v>26</v>
      </c>
      <c r="D37" s="10" t="s">
        <v>32</v>
      </c>
      <c r="E37" s="10" t="s">
        <v>30</v>
      </c>
      <c r="F37" s="9" t="s">
        <v>53</v>
      </c>
      <c r="G37" s="11">
        <v>930</v>
      </c>
      <c r="H37" s="25">
        <v>2.3439733206288706E-2</v>
      </c>
      <c r="I37" s="26">
        <f t="shared" si="0"/>
        <v>0</v>
      </c>
      <c r="J37" s="38">
        <f t="shared" si="1"/>
        <v>0</v>
      </c>
      <c r="K37" s="12">
        <f t="shared" si="2"/>
        <v>0</v>
      </c>
      <c r="L37" s="2"/>
    </row>
    <row r="38" spans="3:12" ht="26.25" customHeight="1" x14ac:dyDescent="0.3">
      <c r="C38" s="8">
        <f t="shared" si="3"/>
        <v>27</v>
      </c>
      <c r="D38" s="10" t="s">
        <v>32</v>
      </c>
      <c r="E38" s="10" t="s">
        <v>31</v>
      </c>
      <c r="F38" s="9" t="s">
        <v>53</v>
      </c>
      <c r="G38" s="11">
        <v>2520</v>
      </c>
      <c r="H38" s="25">
        <v>1.8580276322058123E-2</v>
      </c>
      <c r="I38" s="26">
        <f t="shared" si="0"/>
        <v>0</v>
      </c>
      <c r="J38" s="38">
        <f t="shared" si="1"/>
        <v>0</v>
      </c>
      <c r="K38" s="12">
        <f t="shared" si="2"/>
        <v>0</v>
      </c>
      <c r="L38" s="2"/>
    </row>
    <row r="39" spans="3:12" ht="26.25" customHeight="1" x14ac:dyDescent="0.3">
      <c r="C39" s="8">
        <f t="shared" si="3"/>
        <v>28</v>
      </c>
      <c r="D39" s="3" t="s">
        <v>32</v>
      </c>
      <c r="E39" s="5" t="s">
        <v>43</v>
      </c>
      <c r="F39" s="9" t="s">
        <v>53</v>
      </c>
      <c r="G39" s="11">
        <v>3550</v>
      </c>
      <c r="H39" s="25">
        <v>1.9056693663649354E-2</v>
      </c>
      <c r="I39" s="26">
        <f t="shared" si="0"/>
        <v>0</v>
      </c>
      <c r="J39" s="38">
        <f t="shared" si="1"/>
        <v>0</v>
      </c>
      <c r="K39" s="12">
        <f t="shared" si="2"/>
        <v>0</v>
      </c>
      <c r="L39" s="2"/>
    </row>
    <row r="40" spans="3:12" ht="26.25" customHeight="1" x14ac:dyDescent="0.3">
      <c r="C40" s="8">
        <f t="shared" si="3"/>
        <v>29</v>
      </c>
      <c r="D40" s="3" t="s">
        <v>50</v>
      </c>
      <c r="E40" s="4" t="s">
        <v>47</v>
      </c>
      <c r="F40" s="9" t="s">
        <v>53</v>
      </c>
      <c r="G40" s="11">
        <v>16630</v>
      </c>
      <c r="H40" s="25">
        <v>2.0485945688423057E-2</v>
      </c>
      <c r="I40" s="26">
        <f t="shared" si="0"/>
        <v>0</v>
      </c>
      <c r="J40" s="38">
        <f t="shared" si="1"/>
        <v>0</v>
      </c>
      <c r="K40" s="12">
        <f t="shared" si="2"/>
        <v>0</v>
      </c>
      <c r="L40" s="2"/>
    </row>
    <row r="41" spans="3:12" ht="26.25" customHeight="1" x14ac:dyDescent="0.3">
      <c r="C41" s="8">
        <f t="shared" si="3"/>
        <v>30</v>
      </c>
      <c r="D41" s="3" t="s">
        <v>50</v>
      </c>
      <c r="E41" s="4" t="s">
        <v>48</v>
      </c>
      <c r="F41" s="9" t="s">
        <v>53</v>
      </c>
      <c r="G41" s="11">
        <v>5200</v>
      </c>
      <c r="H41" s="25">
        <v>2.8870890900428773E-2</v>
      </c>
      <c r="I41" s="26">
        <f t="shared" si="0"/>
        <v>0</v>
      </c>
      <c r="J41" s="38">
        <f t="shared" si="1"/>
        <v>0</v>
      </c>
      <c r="K41" s="12">
        <f t="shared" si="2"/>
        <v>0</v>
      </c>
      <c r="L41" s="2"/>
    </row>
    <row r="42" spans="3:12" ht="26.25" customHeight="1" x14ac:dyDescent="0.3">
      <c r="C42" s="8">
        <f t="shared" si="3"/>
        <v>31</v>
      </c>
      <c r="D42" s="3" t="s">
        <v>50</v>
      </c>
      <c r="E42" s="4" t="s">
        <v>49</v>
      </c>
      <c r="F42" s="9" t="s">
        <v>53</v>
      </c>
      <c r="G42" s="11">
        <v>1040</v>
      </c>
      <c r="H42" s="25">
        <v>5.4216293473082419E-2</v>
      </c>
      <c r="I42" s="26">
        <f t="shared" si="0"/>
        <v>0</v>
      </c>
      <c r="J42" s="38">
        <f t="shared" si="1"/>
        <v>0</v>
      </c>
      <c r="K42" s="12">
        <f t="shared" si="2"/>
        <v>0</v>
      </c>
      <c r="L42" s="2"/>
    </row>
    <row r="43" spans="3:12" ht="26.25" customHeight="1" x14ac:dyDescent="0.3">
      <c r="C43" s="8">
        <f t="shared" si="3"/>
        <v>32</v>
      </c>
      <c r="D43" s="5" t="s">
        <v>42</v>
      </c>
      <c r="E43" s="4" t="s">
        <v>33</v>
      </c>
      <c r="F43" s="9" t="s">
        <v>53</v>
      </c>
      <c r="G43" s="11">
        <v>90</v>
      </c>
      <c r="H43" s="25">
        <v>3.3539780848022865E-2</v>
      </c>
      <c r="I43" s="26">
        <f t="shared" si="0"/>
        <v>0</v>
      </c>
      <c r="J43" s="38">
        <f t="shared" si="1"/>
        <v>0</v>
      </c>
      <c r="K43" s="12">
        <f t="shared" si="2"/>
        <v>0</v>
      </c>
      <c r="L43" s="2"/>
    </row>
    <row r="44" spans="3:12" ht="26.25" customHeight="1" x14ac:dyDescent="0.3">
      <c r="C44" s="8">
        <f t="shared" si="3"/>
        <v>33</v>
      </c>
      <c r="D44" s="5" t="s">
        <v>42</v>
      </c>
      <c r="E44" s="4" t="s">
        <v>34</v>
      </c>
      <c r="F44" s="9" t="s">
        <v>53</v>
      </c>
      <c r="G44" s="11">
        <v>930</v>
      </c>
      <c r="H44" s="25">
        <v>2.544068604097189E-2</v>
      </c>
      <c r="I44" s="26">
        <f t="shared" si="0"/>
        <v>0</v>
      </c>
      <c r="J44" s="38">
        <f t="shared" si="1"/>
        <v>0</v>
      </c>
      <c r="K44" s="12">
        <f t="shared" si="2"/>
        <v>0</v>
      </c>
      <c r="L44" s="2"/>
    </row>
    <row r="45" spans="3:12" ht="26.25" customHeight="1" x14ac:dyDescent="0.3">
      <c r="C45" s="8">
        <f t="shared" si="3"/>
        <v>34</v>
      </c>
      <c r="D45" s="5" t="s">
        <v>42</v>
      </c>
      <c r="E45" s="4" t="s">
        <v>35</v>
      </c>
      <c r="F45" s="9" t="s">
        <v>53</v>
      </c>
      <c r="G45" s="11">
        <v>3010</v>
      </c>
      <c r="H45" s="25">
        <v>1.562648880419247E-2</v>
      </c>
      <c r="I45" s="26">
        <f t="shared" si="0"/>
        <v>0</v>
      </c>
      <c r="J45" s="38">
        <f t="shared" si="1"/>
        <v>0</v>
      </c>
      <c r="K45" s="12">
        <f t="shared" si="2"/>
        <v>0</v>
      </c>
      <c r="L45" s="2"/>
    </row>
    <row r="46" spans="3:12" ht="26.25" customHeight="1" x14ac:dyDescent="0.3">
      <c r="C46" s="8">
        <f t="shared" si="3"/>
        <v>35</v>
      </c>
      <c r="D46" s="5" t="s">
        <v>42</v>
      </c>
      <c r="E46" s="4" t="s">
        <v>36</v>
      </c>
      <c r="F46" s="9" t="s">
        <v>53</v>
      </c>
      <c r="G46" s="11">
        <v>7760</v>
      </c>
      <c r="H46" s="25">
        <v>2.572653644592663E-2</v>
      </c>
      <c r="I46" s="26">
        <f t="shared" si="0"/>
        <v>0</v>
      </c>
      <c r="J46" s="38">
        <f t="shared" si="1"/>
        <v>0</v>
      </c>
      <c r="K46" s="12">
        <f t="shared" si="2"/>
        <v>0</v>
      </c>
      <c r="L46" s="2"/>
    </row>
    <row r="47" spans="3:12" ht="26.25" customHeight="1" x14ac:dyDescent="0.3">
      <c r="C47" s="8">
        <f t="shared" si="3"/>
        <v>36</v>
      </c>
      <c r="D47" s="5" t="s">
        <v>42</v>
      </c>
      <c r="E47" s="4" t="s">
        <v>37</v>
      </c>
      <c r="F47" s="9" t="s">
        <v>53</v>
      </c>
      <c r="G47" s="11">
        <v>4240</v>
      </c>
      <c r="H47" s="25">
        <v>1.867555979037637E-2</v>
      </c>
      <c r="I47" s="26">
        <f t="shared" si="0"/>
        <v>0</v>
      </c>
      <c r="J47" s="38">
        <f t="shared" si="1"/>
        <v>0</v>
      </c>
      <c r="K47" s="12">
        <f t="shared" si="2"/>
        <v>0</v>
      </c>
      <c r="L47" s="2"/>
    </row>
    <row r="48" spans="3:12" ht="26.25" customHeight="1" x14ac:dyDescent="0.3">
      <c r="C48" s="8">
        <f t="shared" si="3"/>
        <v>37</v>
      </c>
      <c r="D48" s="5" t="s">
        <v>42</v>
      </c>
      <c r="E48" s="4" t="s">
        <v>38</v>
      </c>
      <c r="F48" s="9" t="s">
        <v>53</v>
      </c>
      <c r="G48" s="11">
        <v>4990</v>
      </c>
      <c r="H48" s="25">
        <v>1.448308718437351E-2</v>
      </c>
      <c r="I48" s="26">
        <f t="shared" si="0"/>
        <v>0</v>
      </c>
      <c r="J48" s="38">
        <f t="shared" si="1"/>
        <v>0</v>
      </c>
      <c r="K48" s="12">
        <f t="shared" si="2"/>
        <v>0</v>
      </c>
      <c r="L48" s="2"/>
    </row>
    <row r="49" spans="3:12" ht="26.25" customHeight="1" x14ac:dyDescent="0.3">
      <c r="C49" s="8">
        <f t="shared" si="3"/>
        <v>38</v>
      </c>
      <c r="D49" s="5" t="s">
        <v>42</v>
      </c>
      <c r="E49" s="4" t="s">
        <v>39</v>
      </c>
      <c r="F49" s="9" t="s">
        <v>53</v>
      </c>
      <c r="G49" s="11">
        <v>9630</v>
      </c>
      <c r="H49" s="25">
        <v>1.3244402096236301E-2</v>
      </c>
      <c r="I49" s="26">
        <f t="shared" si="0"/>
        <v>0</v>
      </c>
      <c r="J49" s="38">
        <f t="shared" si="1"/>
        <v>0</v>
      </c>
      <c r="K49" s="12">
        <f t="shared" si="2"/>
        <v>0</v>
      </c>
      <c r="L49" s="2"/>
    </row>
    <row r="50" spans="3:12" ht="26.25" customHeight="1" x14ac:dyDescent="0.3">
      <c r="C50" s="8">
        <f t="shared" si="3"/>
        <v>39</v>
      </c>
      <c r="D50" s="5" t="s">
        <v>42</v>
      </c>
      <c r="E50" s="4" t="s">
        <v>40</v>
      </c>
      <c r="F50" s="9" t="s">
        <v>53</v>
      </c>
      <c r="G50" s="11">
        <v>13520</v>
      </c>
      <c r="H50" s="25">
        <v>1.0862315388280133E-2</v>
      </c>
      <c r="I50" s="26">
        <f t="shared" si="0"/>
        <v>0</v>
      </c>
      <c r="J50" s="38">
        <f t="shared" si="1"/>
        <v>0</v>
      </c>
      <c r="K50" s="12">
        <f t="shared" si="2"/>
        <v>0</v>
      </c>
      <c r="L50" s="2"/>
    </row>
    <row r="51" spans="3:12" ht="26.25" customHeight="1" x14ac:dyDescent="0.3">
      <c r="C51" s="8">
        <f t="shared" si="3"/>
        <v>40</v>
      </c>
      <c r="D51" s="5" t="s">
        <v>42</v>
      </c>
      <c r="E51" s="4" t="s">
        <v>41</v>
      </c>
      <c r="F51" s="9" t="s">
        <v>53</v>
      </c>
      <c r="G51" s="11">
        <v>90</v>
      </c>
      <c r="H51" s="25">
        <v>2.2868032396379228E-2</v>
      </c>
      <c r="I51" s="26">
        <f t="shared" si="0"/>
        <v>0</v>
      </c>
      <c r="J51" s="38">
        <f t="shared" si="1"/>
        <v>0</v>
      </c>
      <c r="K51" s="12">
        <f t="shared" si="2"/>
        <v>0</v>
      </c>
      <c r="L51" s="2"/>
    </row>
    <row r="52" spans="3:12" ht="26.25" customHeight="1" x14ac:dyDescent="0.3">
      <c r="C52" s="8">
        <f t="shared" si="3"/>
        <v>41</v>
      </c>
      <c r="D52" s="3" t="s">
        <v>44</v>
      </c>
      <c r="E52" s="4" t="s">
        <v>45</v>
      </c>
      <c r="F52" s="9" t="s">
        <v>53</v>
      </c>
      <c r="G52" s="11">
        <v>3600</v>
      </c>
      <c r="H52" s="25">
        <v>1.0481181515007145E-2</v>
      </c>
      <c r="I52" s="26">
        <f t="shared" si="0"/>
        <v>0</v>
      </c>
      <c r="J52" s="38">
        <f t="shared" si="1"/>
        <v>0</v>
      </c>
      <c r="K52" s="12">
        <f t="shared" si="2"/>
        <v>0</v>
      </c>
      <c r="L52" s="2"/>
    </row>
    <row r="53" spans="3:12" ht="26.25" customHeight="1" x14ac:dyDescent="0.3">
      <c r="C53" s="8">
        <f t="shared" si="3"/>
        <v>42</v>
      </c>
      <c r="D53" s="3" t="s">
        <v>44</v>
      </c>
      <c r="E53" s="4" t="s">
        <v>46</v>
      </c>
      <c r="F53" s="9" t="s">
        <v>53</v>
      </c>
      <c r="G53" s="11">
        <v>340</v>
      </c>
      <c r="H53" s="25">
        <v>6.126727012863268E-2</v>
      </c>
      <c r="I53" s="26">
        <f t="shared" si="0"/>
        <v>0</v>
      </c>
      <c r="J53" s="38">
        <f t="shared" si="1"/>
        <v>0</v>
      </c>
      <c r="K53" s="12">
        <f t="shared" si="2"/>
        <v>0</v>
      </c>
      <c r="L53" s="2"/>
    </row>
  </sheetData>
  <mergeCells count="3">
    <mergeCell ref="C11:E11"/>
    <mergeCell ref="C2:L4"/>
    <mergeCell ref="B7:I7"/>
  </mergeCells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3:I26"/>
  <sheetViews>
    <sheetView workbookViewId="0">
      <selection activeCell="L15" sqref="L15"/>
    </sheetView>
  </sheetViews>
  <sheetFormatPr defaultRowHeight="16.5" x14ac:dyDescent="0.3"/>
  <sheetData>
    <row r="3" spans="7:9" x14ac:dyDescent="0.3">
      <c r="G3">
        <f>H3/$H$26</f>
        <v>5.4305663304887508E-2</v>
      </c>
      <c r="H3" s="23">
        <v>12600</v>
      </c>
      <c r="I3" s="24">
        <v>3.9</v>
      </c>
    </row>
    <row r="4" spans="7:9" x14ac:dyDescent="0.3">
      <c r="G4">
        <f t="shared" ref="G4:G25" si="0">H4/$H$26</f>
        <v>5.1719679337988107E-2</v>
      </c>
      <c r="H4" s="23">
        <v>12000</v>
      </c>
      <c r="I4" s="24">
        <v>2.2999999999999998</v>
      </c>
    </row>
    <row r="5" spans="7:9" x14ac:dyDescent="0.3">
      <c r="G5">
        <f t="shared" si="0"/>
        <v>1.2929919834497027E-2</v>
      </c>
      <c r="H5" s="23">
        <v>3000</v>
      </c>
      <c r="I5" s="24">
        <v>1.3</v>
      </c>
    </row>
    <row r="6" spans="7:9" x14ac:dyDescent="0.3">
      <c r="G6">
        <f t="shared" si="0"/>
        <v>0.11636927851047324</v>
      </c>
      <c r="H6" s="23">
        <v>27000</v>
      </c>
      <c r="I6" s="24">
        <v>2.8</v>
      </c>
    </row>
    <row r="7" spans="7:9" x14ac:dyDescent="0.3">
      <c r="G7">
        <f t="shared" si="0"/>
        <v>0.11636927851047324</v>
      </c>
      <c r="H7" s="23">
        <v>27000</v>
      </c>
      <c r="I7" s="24">
        <v>2.8</v>
      </c>
    </row>
    <row r="8" spans="7:9" x14ac:dyDescent="0.3">
      <c r="G8">
        <f t="shared" si="0"/>
        <v>4.3099732781656753E-5</v>
      </c>
      <c r="H8" s="24">
        <v>10</v>
      </c>
      <c r="I8" s="24">
        <v>1.5</v>
      </c>
    </row>
    <row r="9" spans="7:9" x14ac:dyDescent="0.3">
      <c r="G9">
        <f t="shared" si="0"/>
        <v>4.3099732781656753E-5</v>
      </c>
      <c r="H9" s="24">
        <v>10</v>
      </c>
      <c r="I9" s="24">
        <v>1.5</v>
      </c>
    </row>
    <row r="10" spans="7:9" x14ac:dyDescent="0.3">
      <c r="G10">
        <f t="shared" si="0"/>
        <v>2.5859839668994052E-3</v>
      </c>
      <c r="H10" s="24">
        <v>600</v>
      </c>
      <c r="I10" s="24">
        <v>3.2</v>
      </c>
    </row>
    <row r="11" spans="7:9" x14ac:dyDescent="0.3">
      <c r="G11">
        <f t="shared" si="0"/>
        <v>4.3099732781656753E-3</v>
      </c>
      <c r="H11" s="23">
        <v>1000</v>
      </c>
      <c r="I11" s="24">
        <v>4.5999999999999996</v>
      </c>
    </row>
    <row r="12" spans="7:9" x14ac:dyDescent="0.3">
      <c r="G12">
        <f t="shared" si="0"/>
        <v>0.12929919834497025</v>
      </c>
      <c r="H12" s="23">
        <v>30000</v>
      </c>
      <c r="I12" s="24">
        <v>2.7</v>
      </c>
    </row>
    <row r="13" spans="7:9" x14ac:dyDescent="0.3">
      <c r="G13">
        <f t="shared" si="0"/>
        <v>0.12929919834497025</v>
      </c>
      <c r="H13" s="23">
        <v>30000</v>
      </c>
      <c r="I13" s="24">
        <v>2.7</v>
      </c>
    </row>
    <row r="14" spans="7:9" x14ac:dyDescent="0.3">
      <c r="G14">
        <f t="shared" si="0"/>
        <v>5.1719679337988104E-3</v>
      </c>
      <c r="H14" s="23">
        <v>1200</v>
      </c>
      <c r="I14" s="24">
        <v>9.1</v>
      </c>
    </row>
    <row r="15" spans="7:9" x14ac:dyDescent="0.3">
      <c r="G15">
        <f t="shared" si="0"/>
        <v>2.5859839668994052E-3</v>
      </c>
      <c r="H15" s="24">
        <v>600</v>
      </c>
      <c r="I15" s="24">
        <v>8.1</v>
      </c>
    </row>
    <row r="16" spans="7:9" x14ac:dyDescent="0.3">
      <c r="G16">
        <f t="shared" si="0"/>
        <v>2.5859839668994052E-3</v>
      </c>
      <c r="H16" s="24">
        <v>600</v>
      </c>
      <c r="I16" s="24">
        <v>8.1</v>
      </c>
    </row>
    <row r="17" spans="7:9" x14ac:dyDescent="0.3">
      <c r="G17">
        <f t="shared" si="0"/>
        <v>3.0169812947159726E-2</v>
      </c>
      <c r="H17" s="23">
        <v>7000</v>
      </c>
      <c r="I17" s="24">
        <v>3.6</v>
      </c>
    </row>
    <row r="18" spans="7:9" x14ac:dyDescent="0.3">
      <c r="G18">
        <f t="shared" si="0"/>
        <v>0.20687871735195243</v>
      </c>
      <c r="H18" s="23">
        <v>48000</v>
      </c>
      <c r="I18" s="24">
        <v>1.3</v>
      </c>
    </row>
    <row r="19" spans="7:9" x14ac:dyDescent="0.3">
      <c r="G19">
        <f t="shared" si="0"/>
        <v>7.7579519006982151E-2</v>
      </c>
      <c r="H19" s="23">
        <v>18000</v>
      </c>
      <c r="I19" s="24">
        <v>1.3</v>
      </c>
    </row>
    <row r="20" spans="7:9" x14ac:dyDescent="0.3">
      <c r="G20">
        <f t="shared" si="0"/>
        <v>2.5859839668994052E-3</v>
      </c>
      <c r="H20" s="24">
        <v>600</v>
      </c>
      <c r="I20" s="24">
        <v>7.7</v>
      </c>
    </row>
    <row r="21" spans="7:9" x14ac:dyDescent="0.3">
      <c r="G21">
        <f t="shared" si="0"/>
        <v>5.1719679337988107E-2</v>
      </c>
      <c r="H21" s="23">
        <v>12000</v>
      </c>
      <c r="I21" s="24">
        <v>8.5</v>
      </c>
    </row>
    <row r="22" spans="7:9" x14ac:dyDescent="0.3">
      <c r="G22">
        <f t="shared" si="0"/>
        <v>4.3099732781656753E-4</v>
      </c>
      <c r="H22" s="24">
        <v>100</v>
      </c>
      <c r="I22" s="24">
        <v>9.1999999999999993</v>
      </c>
    </row>
    <row r="23" spans="7:9" x14ac:dyDescent="0.3">
      <c r="G23">
        <f t="shared" si="0"/>
        <v>1.7239893112662701E-3</v>
      </c>
      <c r="H23" s="24">
        <v>400</v>
      </c>
      <c r="I23" s="24">
        <v>2.2000000000000002</v>
      </c>
    </row>
    <row r="24" spans="7:9" x14ac:dyDescent="0.3">
      <c r="G24">
        <f t="shared" si="0"/>
        <v>4.3099732781656753E-4</v>
      </c>
      <c r="H24" s="24">
        <v>100</v>
      </c>
      <c r="I24" s="24">
        <v>8.1</v>
      </c>
    </row>
    <row r="25" spans="7:9" x14ac:dyDescent="0.3">
      <c r="G25">
        <f t="shared" si="0"/>
        <v>8.6199465563313506E-4</v>
      </c>
      <c r="H25" s="24">
        <v>200</v>
      </c>
      <c r="I25" s="24">
        <v>3.5</v>
      </c>
    </row>
    <row r="26" spans="7:9" x14ac:dyDescent="0.3">
      <c r="H26" s="22">
        <f>SUM(H3:H25)</f>
        <v>232020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작성 요청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2024-12-09T07:53:50Z</dcterms:created>
  <dcterms:modified xsi:type="dcterms:W3CDTF">2025-01-15T06:04:54Z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UtMDEtMTVUMDE6MDU6MDhaIiwicElEIjoxLCJwcm9jZXNzSWQiOjE1OTU2LCJwcm9jZXNzTmFtZSI6IkVYQ0VMLkVYRSIsInRyYWNlSWQiOiI3QTdERDE0RDRDRTg0MDJEOTQxODI3NzU0MUJCREE2MCIsInVzZXJDb2RlIjoiUjIwMTIwNzQifSwibm9kZTIiOnsiZHNkIjoiMDEwMDAwMDAwMDAwMTk3MSIsImxvZ1RpbWUiOiIyMDI1LTAxLTE1VDAxOjQyOjU4WiIsInBJRCI6MSwicHJvY2Vzc0lkIjoxNTk1NiwicHJvY2Vzc05hbWUiOiJFWENFTC5FWEUiLCJ0cmFjZUlkIjoiOUZGQzVDQUJBRkI3NEM5QTg1MDk5MzhBMEM5NkYwOTAiLCJ1c2VyQ29kZSI6IkoyMDE4MDE2In0sIm5vZGUzIjp7ImRzZCI6IjAxMDAwMDAwMDAwMDE5NzEiLCJsb2dUaW1lIjoiMjAyNS0wMS0xNVQwNDo0NDowNloiLCJwSUQiOjEsInByb2Nlc3NJZCI6MTU5NTYsInByb2Nlc3NOYW1lIjoiRVhDRUwuRVhFIiwidHJhY2VJZCI6IkQ3MTM0MDFBMDI1ODQzMjZBQkIwRTAwQzc5Mjk0Qzc4IiwidXNlckNvZGUiOiJKMjAxODAxNiJ9LCJub2RlNCI6eyJkc2QiOiIwMTAwMDAwMDAwMDAxOTcxIiwibG9nVGltZSI6IjIwMjUtMDEtMTVUMDY6MDQ6NTNaIiwicElEIjoxLCJwcm9jZXNzSWQiOjE1OTU2LCJwcm9jZXNzTmFtZSI6IkVYQ0VMLkVYRSIsInRyYWNlSWQiOiIxM0UxNjA5RkU3OTM0RjY1QTkzNTc0QzRFNDQzRDExRCIsInVzZXJDb2RlIjoiSjIwMTgwMTYifSwibm9kZTUiOnsiZHNkIjoiMDAwMDAwMDAwMDAwMDAwMCIsImxvZ1RpbWUiOiIyMDI1LTAxLTE2VDAyOjA1OjAxWiIsInBJRCI6MjA0OCwicHJvY2Vzc0lkIjoxNzk4NCwicHJvY2Vzc05hbWUiOiJFWENFTC5FWEUiLCJ0cmFjZUlkIjoiMjFBMzhFQTg0QjE5NDI3NjlFN0Q5NzIyRjQxMkFFQjIiLCJ1c2VyQ29kZSI6IkoyMDE4MDE2In0sIm5vZGVDb3VudCI6MjQsInJvb3RUcmFjZUlkIjoiM0YwRjk4OEVBNzZBNDc4NDgyQUNDRDgyNzc2ODEyMEQifQ==</vt:lpwstr>
  </property>
</Properties>
</file>